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výdajů'!$7:$7,'Rozpočet výdajů'!$86:$86</definedName>
    <definedName name="Z_3F81A0A0_0382_11D6_AF53_525405E0D5C0_.wvu.PrintArea" localSheetId="0" hidden="1">'Rozpočet výdajů'!$A$1:$H$93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výdajů'!$7:$7,'Rozpočet výdajů'!$86:$86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výdajů'!$A$1:$H$93</definedName>
    <definedName name="Z_BC91485D_C6D1_11D5_8943_E50AB85FAE4A_.wvu.PrintArea" localSheetId="0" hidden="1">'Rozpočet výdajů'!$A$1:$H$93</definedName>
    <definedName name="Z_C0DB8FC1_2160_11D6_8897_0004761C8E03_.wvu.PrintArea" localSheetId="0" hidden="1">'Rozpočet výdajů'!$A$1:$H$93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výdajů'!$7:$7,'Rozpočet výdajů'!$86:$86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(6.4.)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<sst xmlns="http://schemas.openxmlformats.org/spreadsheetml/2006/main" count="142" uniqueCount="100">
  <si>
    <t>Výdaje</t>
  </si>
  <si>
    <t>Projekt celkem</t>
  </si>
  <si>
    <t>měsíc</t>
  </si>
  <si>
    <t>Měrná jednotka</t>
  </si>
  <si>
    <t>Jednotková cena (v Kč)</t>
  </si>
  <si>
    <t>Náklady (v Kč)</t>
  </si>
  <si>
    <t>Počet jednotek</t>
  </si>
  <si>
    <t>3.1 Nákup materiálu (spotřební, pomocný)</t>
  </si>
  <si>
    <t>3.2 Nákup zboží</t>
  </si>
  <si>
    <t>3.3 Nákup DHM</t>
  </si>
  <si>
    <t>3.4 Ostatní (specifikujte)</t>
  </si>
  <si>
    <t>ks</t>
  </si>
  <si>
    <t>osoboden</t>
  </si>
  <si>
    <t>normostrana dny</t>
  </si>
  <si>
    <t>6.1. Náklady partnera (specifikujte)</t>
  </si>
  <si>
    <t>I. Uznatelné výdaje celkem</t>
  </si>
  <si>
    <t>4. Nákupy služeb (obchodní smlouvy, faktury, paragony) - mezisoučet</t>
  </si>
  <si>
    <t>3. Nákupy materiálu a zboží (obchodní smlouvy, faktury, paragony) - mezisoučet</t>
  </si>
  <si>
    <t>1. Lidské zdroje (pracovní smlouvy) - mezisoučet</t>
  </si>
  <si>
    <t>III. Celkové náklady projektu (I.+II.)</t>
  </si>
  <si>
    <t>funkce v projektu</t>
  </si>
  <si>
    <t>5. Investiční náklady - mezisoučet</t>
  </si>
  <si>
    <t>5.2 Nákup pozemků (do 10% celk. uznatel. nákladů), nemovitostí</t>
  </si>
  <si>
    <t>5.4 Stavební části stavby</t>
  </si>
  <si>
    <t>5.6 Nákup nehmotného majektu ( patenty, know-how, licence)</t>
  </si>
  <si>
    <t>6. Jiné náklady - mezisoučet</t>
  </si>
  <si>
    <t>6.2 Výdaje v naturáliích (pozemky, nemovitosti, stavební práce)</t>
  </si>
  <si>
    <t>1.2 Odvody sociálního a zdravotního pojištění zaměstnavatele</t>
  </si>
  <si>
    <t>4.1. Přepravné (tuzemsko a zahraničí, hromadná přeprava osob a zboží, atd.)</t>
  </si>
  <si>
    <t>2. Cestovné - mezisoučet</t>
  </si>
  <si>
    <t>2.2 Náklady na vozidlo (služební vůz) - spotřeba PHM</t>
  </si>
  <si>
    <t>2.1 Cestovné (dle zákona č.119/92 Sb.)</t>
  </si>
  <si>
    <t>4.2 Leasing</t>
  </si>
  <si>
    <t>4.3 Pronájmy</t>
  </si>
  <si>
    <t>4.5 Ubytování a stravné</t>
  </si>
  <si>
    <t>4.6 Studie, publikace (tvorba, tisk, kopírování)</t>
  </si>
  <si>
    <t>4.7 Náklady na konference/semináře (honoráře, ostatní služby)</t>
  </si>
  <si>
    <t>4.8 Překlady, tlumočení</t>
  </si>
  <si>
    <t>4.9 Náklady na audit, nezbytné posudky</t>
  </si>
  <si>
    <t>4.10 Náklady na publicitu (informační tabule, pamětní desky)</t>
  </si>
  <si>
    <t>4.12 Náklady na poradenství, expertní, konzultační a jiné služby</t>
  </si>
  <si>
    <t>4.13 Právní služby</t>
  </si>
  <si>
    <t>4.11 Náklady na výběrová řízení</t>
  </si>
  <si>
    <t>4.15 Náklady na marketing</t>
  </si>
  <si>
    <t>4.16 Odpisy vlastního hmotného a nehmotného majetku</t>
  </si>
  <si>
    <t xml:space="preserve">4.17 Ostatní výše nespecifikované služby (specifikujte) </t>
  </si>
  <si>
    <t>5.3 Projektová dokumentace do 5% celkových uznatelných nákladů projektu (projektová dokumentace stavby, dokumentace pro podání žádosti, EIA, studie proveditelnosti, CBA, podnikatelský plán)</t>
  </si>
  <si>
    <t xml:space="preserve">5.6 Ostatní výše nespecifikované investiční náklady     </t>
  </si>
  <si>
    <t>6.3 Ostatní ( nelze využít předchozích řádků - specifikujte )</t>
  </si>
  <si>
    <t>6.4 DPH, kdy není nárok na odpočet na vstupu</t>
  </si>
  <si>
    <t>II. Neuznatelné výdaje celkem (např. bytová výstavba, sankce, nákup osobních vozů, kancelářské vybavení,  DPH u plátců, výdaje na opravu u investičních projektů, příjmy)</t>
  </si>
  <si>
    <r>
      <t xml:space="preserve">1. etapa </t>
    </r>
    <r>
      <rPr>
        <sz val="8"/>
        <rFont val="Arial"/>
        <family val="2"/>
      </rPr>
      <t>(podle počtu etap přidejte sloupce)</t>
    </r>
  </si>
  <si>
    <t>4.4 Služby související s provozem kanceláře (telefony, energie,aj. režie)</t>
  </si>
  <si>
    <t>1.1 Mzdové náklady - hrubá mzda</t>
  </si>
  <si>
    <t>1. ROZPOČET PROJEKTU PRO SROP</t>
  </si>
  <si>
    <t>7. Předpokládané příjmy projektu získané během doby jeho realizace</t>
  </si>
  <si>
    <t>4.14 Finanční služby (poplatky,záruky atd.)</t>
  </si>
  <si>
    <t>5.5 Technologická zařízení (nákup technologických zařízení,)</t>
  </si>
  <si>
    <t xml:space="preserve">  5.5.1 Multimediální telekomunikační pavilon</t>
  </si>
  <si>
    <t xml:space="preserve">  5.5.2 PC sestava</t>
  </si>
  <si>
    <t xml:space="preserve">          - PC, opt. Myš, klávesnice, repro, síťová karta</t>
  </si>
  <si>
    <t xml:space="preserve">          - OS Win XP ( OEM verze )</t>
  </si>
  <si>
    <t xml:space="preserve">          - Ofice ( OEM verze )</t>
  </si>
  <si>
    <t xml:space="preserve">          - Norton Antivirus</t>
  </si>
  <si>
    <t xml:space="preserve">          - TFT LCD 17"</t>
  </si>
  <si>
    <t xml:space="preserve">          - Tiskárna laser, barevná</t>
  </si>
  <si>
    <t xml:space="preserve">         - Videokonferenční zařízení</t>
  </si>
  <si>
    <t xml:space="preserve">         - Video převodník ( S video/digit )</t>
  </si>
  <si>
    <t xml:space="preserve">         - TFT LCD 17"</t>
  </si>
  <si>
    <t xml:space="preserve">  5.5.3 Videokonferenční zařízení</t>
  </si>
  <si>
    <t xml:space="preserve">  5.5.4 Dataprojekce</t>
  </si>
  <si>
    <t xml:space="preserve">         - Projektor</t>
  </si>
  <si>
    <t xml:space="preserve">         - Držák projektoru</t>
  </si>
  <si>
    <t xml:space="preserve">         - Plátno rolovací Wallmaster Dalite 178x178</t>
  </si>
  <si>
    <t xml:space="preserve">         - Kabeláž</t>
  </si>
  <si>
    <t xml:space="preserve">         - Reproduktory SPT 502 (vnitřní / vnější - 3páry)</t>
  </si>
  <si>
    <t xml:space="preserve">         - Zesilovač dvoukanálový</t>
  </si>
  <si>
    <t xml:space="preserve">  5.5.5 EZS a EPS</t>
  </si>
  <si>
    <t xml:space="preserve">         - Ústředna DIGIPACK 848</t>
  </si>
  <si>
    <t xml:space="preserve">         - Záložní ZDROJ</t>
  </si>
  <si>
    <t xml:space="preserve">         - Duální detektor DX40PLUSI</t>
  </si>
  <si>
    <t xml:space="preserve">         - Duální detektor GBS210 VIVO</t>
  </si>
  <si>
    <t xml:space="preserve">         - Magnetický kontakt GRI4040B</t>
  </si>
  <si>
    <t xml:space="preserve">         - Tísňový hlásič S3040</t>
  </si>
  <si>
    <t xml:space="preserve">         - Detektor kouře SD112</t>
  </si>
  <si>
    <t xml:space="preserve">         - Elektroinstalační materiál EMSD</t>
  </si>
  <si>
    <t xml:space="preserve">         - GPRS modul pro PCO - GD 06 + SIM karta</t>
  </si>
  <si>
    <t xml:space="preserve">         - Montáž a zprovoznění</t>
  </si>
  <si>
    <t>5.5.6 IP telefonie a konektivita</t>
  </si>
  <si>
    <t xml:space="preserve">         - IP Telefony CP-7940G</t>
  </si>
  <si>
    <t xml:space="preserve">         - Router Cisco 2811 </t>
  </si>
  <si>
    <t>5.5.7 Veřejný informační terminál</t>
  </si>
  <si>
    <t xml:space="preserve">         - VIT BONO PUBLICO kompletní</t>
  </si>
  <si>
    <t>5.1 Zabezpeční výstavby a kompletace (inženýrská činnost)</t>
  </si>
  <si>
    <t>soubor</t>
  </si>
  <si>
    <t>Nákup technologického kompletu skříně MTP</t>
  </si>
  <si>
    <t>Videokonferenční místnost - nábytek</t>
  </si>
  <si>
    <t xml:space="preserve">         - Fólie pro zadní projekci  </t>
  </si>
  <si>
    <t xml:space="preserve">         - Výměnný objektiv</t>
  </si>
  <si>
    <t>DPH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</si>
</sst>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_ ;\-#,##0\ "/>
    <numFmt numFmtId="181" formatCode="#,##0\ &quot;Kč&quot;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left"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3" fillId="3" borderId="11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4" fontId="0" fillId="3" borderId="16" xfId="0" applyNumberFormat="1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/>
    </xf>
    <xf numFmtId="16" fontId="0" fillId="0" borderId="18" xfId="0" applyNumberFormat="1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4" fontId="0" fillId="3" borderId="22" xfId="0" applyNumberFormat="1" applyFont="1" applyFill="1" applyBorder="1" applyAlignment="1">
      <alignment/>
    </xf>
    <xf numFmtId="16" fontId="0" fillId="0" borderId="17" xfId="0" applyNumberFormat="1" applyFont="1" applyBorder="1" applyAlignment="1">
      <alignment wrapText="1"/>
    </xf>
    <xf numFmtId="4" fontId="0" fillId="3" borderId="23" xfId="0" applyNumberFormat="1" applyFont="1" applyFill="1" applyBorder="1" applyAlignment="1">
      <alignment/>
    </xf>
    <xf numFmtId="4" fontId="1" fillId="3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1" fillId="2" borderId="24" xfId="0" applyNumberFormat="1" applyFont="1" applyFill="1" applyBorder="1" applyAlignment="1">
      <alignment horizontal="centerContinuous" vertical="center"/>
    </xf>
    <xf numFmtId="4" fontId="1" fillId="2" borderId="25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horizontal="center" vertical="center"/>
    </xf>
    <xf numFmtId="4" fontId="0" fillId="3" borderId="11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4" fontId="1" fillId="3" borderId="27" xfId="0" applyNumberFormat="1" applyFont="1" applyFill="1" applyBorder="1" applyAlignment="1">
      <alignment vertical="center"/>
    </xf>
    <xf numFmtId="4" fontId="0" fillId="3" borderId="26" xfId="0" applyNumberFormat="1" applyFont="1" applyFill="1" applyBorder="1" applyAlignment="1">
      <alignment horizontal="left" vertical="center"/>
    </xf>
    <xf numFmtId="4" fontId="1" fillId="3" borderId="28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4" fontId="2" fillId="3" borderId="11" xfId="0" applyNumberFormat="1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horizontal="left" vertical="center"/>
    </xf>
    <xf numFmtId="0" fontId="1" fillId="3" borderId="29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/>
    </xf>
    <xf numFmtId="4" fontId="0" fillId="3" borderId="11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12" fillId="0" borderId="21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4" fontId="0" fillId="0" borderId="35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/>
    </xf>
    <xf numFmtId="181" fontId="1" fillId="3" borderId="32" xfId="0" applyNumberFormat="1" applyFont="1" applyFill="1" applyBorder="1" applyAlignment="1">
      <alignment horizontal="center" vertical="center" wrapText="1"/>
    </xf>
    <xf numFmtId="181" fontId="1" fillId="3" borderId="33" xfId="0" applyNumberFormat="1" applyFont="1" applyFill="1" applyBorder="1" applyAlignment="1">
      <alignment horizontal="center" vertical="center" wrapText="1"/>
    </xf>
    <xf numFmtId="181" fontId="1" fillId="3" borderId="11" xfId="0" applyNumberFormat="1" applyFont="1" applyFill="1" applyBorder="1" applyAlignment="1">
      <alignment vertical="center"/>
    </xf>
    <xf numFmtId="181" fontId="1" fillId="3" borderId="27" xfId="0" applyNumberFormat="1" applyFont="1" applyFill="1" applyBorder="1" applyAlignment="1">
      <alignment vertical="center"/>
    </xf>
    <xf numFmtId="181" fontId="0" fillId="0" borderId="8" xfId="0" applyNumberFormat="1" applyFont="1" applyBorder="1" applyAlignment="1">
      <alignment/>
    </xf>
    <xf numFmtId="181" fontId="0" fillId="3" borderId="16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9" xfId="0" applyNumberFormat="1" applyFont="1" applyBorder="1" applyAlignment="1">
      <alignment/>
    </xf>
    <xf numFmtId="181" fontId="0" fillId="3" borderId="11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/>
    </xf>
    <xf numFmtId="181" fontId="0" fillId="0" borderId="37" xfId="0" applyNumberFormat="1" applyFont="1" applyFill="1" applyBorder="1" applyAlignment="1">
      <alignment/>
    </xf>
    <xf numFmtId="181" fontId="0" fillId="0" borderId="37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3" borderId="2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0" fillId="3" borderId="38" xfId="0" applyNumberFormat="1" applyFont="1" applyFill="1" applyBorder="1" applyAlignment="1">
      <alignment/>
    </xf>
    <xf numFmtId="181" fontId="12" fillId="0" borderId="35" xfId="0" applyNumberFormat="1" applyFont="1" applyBorder="1" applyAlignment="1">
      <alignment/>
    </xf>
    <xf numFmtId="181" fontId="12" fillId="0" borderId="9" xfId="0" applyNumberFormat="1" applyFont="1" applyBorder="1" applyAlignment="1">
      <alignment horizontal="right"/>
    </xf>
    <xf numFmtId="181" fontId="2" fillId="3" borderId="11" xfId="0" applyNumberFormat="1" applyFont="1" applyFill="1" applyBorder="1" applyAlignment="1">
      <alignment vertical="center"/>
    </xf>
    <xf numFmtId="181" fontId="2" fillId="0" borderId="8" xfId="0" applyNumberFormat="1" applyFont="1" applyBorder="1" applyAlignment="1">
      <alignment/>
    </xf>
    <xf numFmtId="181" fontId="2" fillId="0" borderId="9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181" fontId="0" fillId="3" borderId="39" xfId="0" applyNumberFormat="1" applyFont="1" applyFill="1" applyBorder="1" applyAlignment="1">
      <alignment vertical="center"/>
    </xf>
    <xf numFmtId="181" fontId="1" fillId="3" borderId="28" xfId="0" applyNumberFormat="1" applyFont="1" applyFill="1" applyBorder="1" applyAlignment="1">
      <alignment vertical="center"/>
    </xf>
    <xf numFmtId="181" fontId="3" fillId="3" borderId="11" xfId="0" applyNumberFormat="1" applyFont="1" applyFill="1" applyBorder="1" applyAlignment="1">
      <alignment/>
    </xf>
    <xf numFmtId="181" fontId="0" fillId="3" borderId="12" xfId="0" applyNumberFormat="1" applyFont="1" applyFill="1" applyBorder="1" applyAlignment="1">
      <alignment vertical="center"/>
    </xf>
    <xf numFmtId="181" fontId="0" fillId="2" borderId="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16" fontId="0" fillId="0" borderId="21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16" fontId="1" fillId="0" borderId="21" xfId="0" applyNumberFormat="1" applyFont="1" applyBorder="1" applyAlignment="1">
      <alignment wrapText="1"/>
    </xf>
    <xf numFmtId="16" fontId="1" fillId="0" borderId="7" xfId="0" applyNumberFormat="1" applyFont="1" applyBorder="1" applyAlignment="1">
      <alignment horizontal="left" wrapText="1"/>
    </xf>
    <xf numFmtId="16" fontId="1" fillId="0" borderId="21" xfId="0" applyNumberFormat="1" applyFont="1" applyBorder="1" applyAlignment="1">
      <alignment horizontal="left" wrapText="1"/>
    </xf>
    <xf numFmtId="0" fontId="13" fillId="0" borderId="41" xfId="0" applyFont="1" applyFill="1" applyBorder="1" applyAlignment="1">
      <alignment/>
    </xf>
    <xf numFmtId="16" fontId="0" fillId="0" borderId="21" xfId="0" applyNumberFormat="1" applyFont="1" applyBorder="1" applyAlignment="1">
      <alignment horizontal="left" wrapText="1"/>
    </xf>
    <xf numFmtId="0" fontId="4" fillId="0" borderId="29" xfId="0" applyFont="1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>
      <alignment horizontal="left"/>
    </xf>
    <xf numFmtId="4" fontId="0" fillId="0" borderId="45" xfId="0" applyNumberFormat="1" applyFont="1" applyFill="1" applyBorder="1" applyAlignment="1">
      <alignment/>
    </xf>
    <xf numFmtId="4" fontId="1" fillId="3" borderId="46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 horizontal="left"/>
    </xf>
    <xf numFmtId="4" fontId="1" fillId="3" borderId="47" xfId="0" applyNumberFormat="1" applyFont="1" applyFill="1" applyBorder="1" applyAlignment="1">
      <alignment/>
    </xf>
    <xf numFmtId="4" fontId="0" fillId="0" borderId="5" xfId="0" applyNumberFormat="1" applyFont="1" applyBorder="1" applyAlignment="1">
      <alignment horizontal="left"/>
    </xf>
    <xf numFmtId="4" fontId="0" fillId="3" borderId="47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left"/>
    </xf>
    <xf numFmtId="16" fontId="0" fillId="0" borderId="7" xfId="0" applyNumberFormat="1" applyFont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view="pageBreakPreview" zoomScale="70" zoomScaleNormal="75" zoomScaleSheetLayoutView="70" workbookViewId="0" topLeftCell="A1">
      <selection activeCell="M15" sqref="M15"/>
    </sheetView>
  </sheetViews>
  <sheetFormatPr defaultColWidth="9.140625" defaultRowHeight="12.75"/>
  <cols>
    <col min="1" max="1" width="60.8515625" style="56" customWidth="1"/>
    <col min="2" max="2" width="12.28125" style="6" customWidth="1"/>
    <col min="3" max="3" width="11.7109375" style="73" customWidth="1"/>
    <col min="4" max="4" width="12.7109375" style="138" customWidth="1"/>
    <col min="5" max="5" width="14.421875" style="138" customWidth="1"/>
    <col min="6" max="6" width="11.7109375" style="74" hidden="1" customWidth="1"/>
    <col min="7" max="7" width="12.7109375" style="73" hidden="1" customWidth="1"/>
    <col min="8" max="8" width="13.8515625" style="73" hidden="1" customWidth="1"/>
    <col min="9" max="9" width="15.57421875" style="6" customWidth="1"/>
    <col min="10" max="16384" width="9.140625" style="6" customWidth="1"/>
  </cols>
  <sheetData>
    <row r="1" spans="1:8" s="77" customFormat="1" ht="32.25" customHeight="1" thickBot="1">
      <c r="A1" s="151" t="s">
        <v>54</v>
      </c>
      <c r="B1" s="161" t="s">
        <v>1</v>
      </c>
      <c r="C1" s="162"/>
      <c r="D1" s="162"/>
      <c r="E1" s="163"/>
      <c r="F1" s="75" t="s">
        <v>51</v>
      </c>
      <c r="G1" s="75"/>
      <c r="H1" s="76"/>
    </row>
    <row r="2" spans="1:8" s="99" customFormat="1" ht="29.25" customHeight="1" thickBot="1">
      <c r="A2" s="95" t="s">
        <v>0</v>
      </c>
      <c r="B2" s="96" t="s">
        <v>3</v>
      </c>
      <c r="C2" s="97" t="s">
        <v>6</v>
      </c>
      <c r="D2" s="110" t="s">
        <v>4</v>
      </c>
      <c r="E2" s="111" t="s">
        <v>5</v>
      </c>
      <c r="F2" s="97" t="s">
        <v>6</v>
      </c>
      <c r="G2" s="97" t="s">
        <v>4</v>
      </c>
      <c r="H2" s="98" t="s">
        <v>5</v>
      </c>
    </row>
    <row r="3" spans="1:8" s="77" customFormat="1" ht="18" customHeight="1" thickBot="1">
      <c r="A3" s="78" t="s">
        <v>18</v>
      </c>
      <c r="B3" s="88"/>
      <c r="C3" s="89"/>
      <c r="D3" s="112"/>
      <c r="E3" s="113">
        <f>SUM(E4:E5)</f>
        <v>0</v>
      </c>
      <c r="F3" s="90"/>
      <c r="G3" s="89"/>
      <c r="H3" s="82">
        <f>SUM(H4:H5)</f>
        <v>0</v>
      </c>
    </row>
    <row r="4" spans="1:8" ht="12.75">
      <c r="A4" s="52" t="s">
        <v>53</v>
      </c>
      <c r="B4" s="53" t="s">
        <v>20</v>
      </c>
      <c r="C4" s="16"/>
      <c r="D4" s="114"/>
      <c r="E4" s="115">
        <f>ROUND((C4*D4),0)</f>
        <v>0</v>
      </c>
      <c r="F4" s="17"/>
      <c r="G4" s="16"/>
      <c r="H4" s="54">
        <f>ROUND((F4*G4),0)</f>
        <v>0</v>
      </c>
    </row>
    <row r="5" spans="1:8" ht="13.5" thickBot="1">
      <c r="A5" s="55" t="s">
        <v>27</v>
      </c>
      <c r="B5" s="53" t="s">
        <v>20</v>
      </c>
      <c r="C5" s="20"/>
      <c r="D5" s="116"/>
      <c r="E5" s="115">
        <f>ROUND((C5*D5),0)</f>
        <v>0</v>
      </c>
      <c r="F5" s="21"/>
      <c r="G5" s="20"/>
      <c r="H5" s="54">
        <f>ROUND((F5*G5),0)</f>
        <v>0</v>
      </c>
    </row>
    <row r="6" spans="1:8" s="77" customFormat="1" ht="18.75" customHeight="1" thickBot="1">
      <c r="A6" s="78" t="s">
        <v>29</v>
      </c>
      <c r="B6" s="88"/>
      <c r="C6" s="89"/>
      <c r="D6" s="112"/>
      <c r="E6" s="113">
        <f>SUM(E7:E9)</f>
        <v>0</v>
      </c>
      <c r="F6" s="90"/>
      <c r="G6" s="89"/>
      <c r="H6" s="82">
        <f>SUM(H7:H9)</f>
        <v>0</v>
      </c>
    </row>
    <row r="7" spans="2:8" ht="12.75" hidden="1">
      <c r="B7" s="9"/>
      <c r="C7" s="16"/>
      <c r="D7" s="114"/>
      <c r="E7" s="115">
        <f>ROUND((C7*D7),0)</f>
        <v>0</v>
      </c>
      <c r="F7" s="17"/>
      <c r="G7" s="16"/>
      <c r="H7" s="54">
        <f>ROUND((F7*G7),0)</f>
        <v>0</v>
      </c>
    </row>
    <row r="8" spans="1:8" ht="12.75">
      <c r="A8" s="7" t="s">
        <v>31</v>
      </c>
      <c r="B8" s="10"/>
      <c r="C8" s="18"/>
      <c r="D8" s="117"/>
      <c r="E8" s="115">
        <f>ROUND((C8*D8),0)</f>
        <v>0</v>
      </c>
      <c r="F8" s="19"/>
      <c r="G8" s="18"/>
      <c r="H8" s="54">
        <f>ROUND((F8*G8),0)</f>
        <v>0</v>
      </c>
    </row>
    <row r="9" spans="1:8" ht="13.5" thickBot="1">
      <c r="A9" s="55" t="s">
        <v>30</v>
      </c>
      <c r="B9" s="57"/>
      <c r="C9" s="20"/>
      <c r="D9" s="116"/>
      <c r="E9" s="115">
        <f>ROUND((C9*D9),0)</f>
        <v>0</v>
      </c>
      <c r="F9" s="21"/>
      <c r="G9" s="20"/>
      <c r="H9" s="54">
        <f>ROUND((F9*G9),0)</f>
        <v>0</v>
      </c>
    </row>
    <row r="10" spans="1:8" s="77" customFormat="1" ht="29.25" customHeight="1" thickBot="1">
      <c r="A10" s="91" t="s">
        <v>17</v>
      </c>
      <c r="B10" s="94"/>
      <c r="C10" s="89"/>
      <c r="D10" s="112"/>
      <c r="E10" s="113">
        <f>SUM(E11:E14)</f>
        <v>0</v>
      </c>
      <c r="F10" s="90"/>
      <c r="G10" s="89"/>
      <c r="H10" s="82">
        <f>SUM(H11:H14)</f>
        <v>0</v>
      </c>
    </row>
    <row r="11" spans="1:8" ht="12.75">
      <c r="A11" s="58" t="s">
        <v>7</v>
      </c>
      <c r="B11" s="59" t="s">
        <v>11</v>
      </c>
      <c r="C11" s="16"/>
      <c r="D11" s="114"/>
      <c r="E11" s="115">
        <f>ROUND((C11*D11),0)</f>
        <v>0</v>
      </c>
      <c r="F11" s="17"/>
      <c r="G11" s="16"/>
      <c r="H11" s="54">
        <f>ROUND((F11*G11),0)</f>
        <v>0</v>
      </c>
    </row>
    <row r="12" spans="1:8" ht="12.75">
      <c r="A12" s="60" t="s">
        <v>8</v>
      </c>
      <c r="B12" s="61" t="s">
        <v>11</v>
      </c>
      <c r="C12" s="18"/>
      <c r="D12" s="117"/>
      <c r="E12" s="115">
        <f>ROUND((C12*D12),0)</f>
        <v>0</v>
      </c>
      <c r="F12" s="19"/>
      <c r="G12" s="18"/>
      <c r="H12" s="54">
        <f>ROUND((F12*G12),0)</f>
        <v>0</v>
      </c>
    </row>
    <row r="13" spans="1:8" ht="12.75">
      <c r="A13" s="62" t="s">
        <v>9</v>
      </c>
      <c r="B13" s="61" t="s">
        <v>11</v>
      </c>
      <c r="C13" s="18"/>
      <c r="D13" s="117"/>
      <c r="E13" s="115">
        <f>ROUND((C13*D13),0)</f>
        <v>0</v>
      </c>
      <c r="F13" s="19"/>
      <c r="G13" s="18"/>
      <c r="H13" s="54">
        <f>ROUND((F13*G13),0)</f>
        <v>0</v>
      </c>
    </row>
    <row r="14" spans="1:8" ht="13.5" thickBot="1">
      <c r="A14" s="15" t="s">
        <v>10</v>
      </c>
      <c r="B14" s="8"/>
      <c r="C14" s="20"/>
      <c r="D14" s="116"/>
      <c r="E14" s="115">
        <f>ROUND((C14*D14),0)</f>
        <v>0</v>
      </c>
      <c r="F14" s="21"/>
      <c r="G14" s="20"/>
      <c r="H14" s="54">
        <f>ROUND((F14*G14),0)</f>
        <v>0</v>
      </c>
    </row>
    <row r="15" spans="1:8" s="77" customFormat="1" ht="30.75" customHeight="1" thickBot="1">
      <c r="A15" s="91" t="s">
        <v>16</v>
      </c>
      <c r="B15" s="92"/>
      <c r="C15" s="80"/>
      <c r="D15" s="118"/>
      <c r="E15" s="113">
        <f>SUM(E18:E32)</f>
        <v>0</v>
      </c>
      <c r="F15" s="93"/>
      <c r="G15" s="80"/>
      <c r="H15" s="82">
        <f>SUM(H18:H32)</f>
        <v>0</v>
      </c>
    </row>
    <row r="16" spans="1:8" ht="25.5">
      <c r="A16" s="139" t="s">
        <v>28</v>
      </c>
      <c r="B16" s="63"/>
      <c r="C16" s="64"/>
      <c r="D16" s="119"/>
      <c r="E16" s="115">
        <v>0</v>
      </c>
      <c r="F16" s="152"/>
      <c r="G16" s="153"/>
      <c r="H16" s="154">
        <v>0</v>
      </c>
    </row>
    <row r="17" spans="1:8" ht="12.75">
      <c r="A17" s="62" t="s">
        <v>32</v>
      </c>
      <c r="B17" s="65"/>
      <c r="C17" s="66"/>
      <c r="D17" s="120"/>
      <c r="E17" s="115"/>
      <c r="F17" s="155"/>
      <c r="G17" s="66"/>
      <c r="H17" s="156"/>
    </row>
    <row r="18" spans="1:8" ht="12.75">
      <c r="A18" s="62" t="s">
        <v>33</v>
      </c>
      <c r="B18" s="67" t="s">
        <v>2</v>
      </c>
      <c r="C18" s="18"/>
      <c r="D18" s="121"/>
      <c r="E18" s="115">
        <f aca="true" t="shared" si="0" ref="E18:E32">ROUND((C18*D18),0)</f>
        <v>0</v>
      </c>
      <c r="F18" s="157"/>
      <c r="G18" s="18"/>
      <c r="H18" s="158">
        <f aca="true" t="shared" si="1" ref="H18:H32">ROUND((F18*G18),0)</f>
        <v>0</v>
      </c>
    </row>
    <row r="19" spans="1:8" ht="12.75" customHeight="1">
      <c r="A19" s="62" t="s">
        <v>52</v>
      </c>
      <c r="B19" s="10" t="s">
        <v>2</v>
      </c>
      <c r="C19" s="18"/>
      <c r="D19" s="117"/>
      <c r="E19" s="115">
        <f t="shared" si="0"/>
        <v>0</v>
      </c>
      <c r="F19" s="157"/>
      <c r="G19" s="18"/>
      <c r="H19" s="54">
        <f t="shared" si="1"/>
        <v>0</v>
      </c>
    </row>
    <row r="20" spans="1:8" ht="12.75">
      <c r="A20" s="62" t="s">
        <v>34</v>
      </c>
      <c r="B20" s="10" t="s">
        <v>12</v>
      </c>
      <c r="C20" s="18"/>
      <c r="D20" s="117"/>
      <c r="E20" s="115">
        <f t="shared" si="0"/>
        <v>0</v>
      </c>
      <c r="F20" s="157"/>
      <c r="G20" s="18"/>
      <c r="H20" s="54">
        <f t="shared" si="1"/>
        <v>0</v>
      </c>
    </row>
    <row r="21" spans="1:8" ht="12.75">
      <c r="A21" s="62" t="s">
        <v>35</v>
      </c>
      <c r="B21" s="10" t="s">
        <v>11</v>
      </c>
      <c r="C21" s="18"/>
      <c r="D21" s="117"/>
      <c r="E21" s="115">
        <f t="shared" si="0"/>
        <v>0</v>
      </c>
      <c r="F21" s="157"/>
      <c r="G21" s="18"/>
      <c r="H21" s="54">
        <f t="shared" si="1"/>
        <v>0</v>
      </c>
    </row>
    <row r="22" spans="1:8" ht="12.75">
      <c r="A22" s="62" t="s">
        <v>36</v>
      </c>
      <c r="B22" s="10" t="s">
        <v>12</v>
      </c>
      <c r="C22" s="18"/>
      <c r="D22" s="117"/>
      <c r="E22" s="115">
        <f t="shared" si="0"/>
        <v>0</v>
      </c>
      <c r="F22" s="157"/>
      <c r="G22" s="18"/>
      <c r="H22" s="54">
        <f t="shared" si="1"/>
        <v>0</v>
      </c>
    </row>
    <row r="23" spans="1:8" ht="25.5">
      <c r="A23" s="62" t="s">
        <v>37</v>
      </c>
      <c r="B23" s="11" t="s">
        <v>13</v>
      </c>
      <c r="C23" s="18"/>
      <c r="D23" s="117"/>
      <c r="E23" s="115">
        <f t="shared" si="0"/>
        <v>0</v>
      </c>
      <c r="F23" s="157"/>
      <c r="G23" s="18"/>
      <c r="H23" s="54">
        <f t="shared" si="1"/>
        <v>0</v>
      </c>
    </row>
    <row r="24" spans="1:8" ht="12.75">
      <c r="A24" s="62" t="s">
        <v>38</v>
      </c>
      <c r="B24" s="10" t="s">
        <v>11</v>
      </c>
      <c r="C24" s="18"/>
      <c r="D24" s="117"/>
      <c r="E24" s="115">
        <f t="shared" si="0"/>
        <v>0</v>
      </c>
      <c r="F24" s="157"/>
      <c r="G24" s="18"/>
      <c r="H24" s="54">
        <f t="shared" si="1"/>
        <v>0</v>
      </c>
    </row>
    <row r="25" spans="1:8" ht="12.75">
      <c r="A25" s="62" t="s">
        <v>39</v>
      </c>
      <c r="B25" s="10" t="s">
        <v>11</v>
      </c>
      <c r="C25" s="18"/>
      <c r="D25" s="117"/>
      <c r="E25" s="115">
        <f t="shared" si="0"/>
        <v>0</v>
      </c>
      <c r="F25" s="157"/>
      <c r="G25" s="18"/>
      <c r="H25" s="54">
        <f t="shared" si="1"/>
        <v>0</v>
      </c>
    </row>
    <row r="26" spans="1:8" ht="12.75">
      <c r="A26" s="140" t="s">
        <v>42</v>
      </c>
      <c r="B26" s="68"/>
      <c r="C26" s="18"/>
      <c r="D26" s="117"/>
      <c r="E26" s="115">
        <f t="shared" si="0"/>
        <v>0</v>
      </c>
      <c r="F26" s="157"/>
      <c r="G26" s="18"/>
      <c r="H26" s="54">
        <f t="shared" si="1"/>
        <v>0</v>
      </c>
    </row>
    <row r="27" spans="1:8" ht="12.75">
      <c r="A27" s="141" t="s">
        <v>40</v>
      </c>
      <c r="B27" s="68"/>
      <c r="C27" s="18"/>
      <c r="D27" s="117"/>
      <c r="E27" s="115">
        <f t="shared" si="0"/>
        <v>0</v>
      </c>
      <c r="F27" s="157"/>
      <c r="G27" s="18"/>
      <c r="H27" s="54">
        <f t="shared" si="1"/>
        <v>0</v>
      </c>
    </row>
    <row r="28" spans="1:8" ht="12.75">
      <c r="A28" s="62" t="s">
        <v>41</v>
      </c>
      <c r="B28" s="68"/>
      <c r="C28" s="18"/>
      <c r="D28" s="117"/>
      <c r="E28" s="115">
        <f t="shared" si="0"/>
        <v>0</v>
      </c>
      <c r="F28" s="157"/>
      <c r="G28" s="18"/>
      <c r="H28" s="54">
        <f t="shared" si="1"/>
        <v>0</v>
      </c>
    </row>
    <row r="29" spans="1:8" ht="12.75">
      <c r="A29" s="62" t="s">
        <v>56</v>
      </c>
      <c r="B29" s="10" t="s">
        <v>2</v>
      </c>
      <c r="C29" s="18"/>
      <c r="D29" s="117"/>
      <c r="E29" s="115">
        <f t="shared" si="0"/>
        <v>0</v>
      </c>
      <c r="F29" s="157"/>
      <c r="G29" s="18"/>
      <c r="H29" s="54">
        <f t="shared" si="1"/>
        <v>0</v>
      </c>
    </row>
    <row r="30" spans="1:8" ht="12.75">
      <c r="A30" s="62" t="s">
        <v>43</v>
      </c>
      <c r="B30" s="10"/>
      <c r="C30" s="18"/>
      <c r="D30" s="117"/>
      <c r="E30" s="115">
        <f t="shared" si="0"/>
        <v>0</v>
      </c>
      <c r="F30" s="157"/>
      <c r="G30" s="18"/>
      <c r="H30" s="54">
        <f t="shared" si="1"/>
        <v>0</v>
      </c>
    </row>
    <row r="31" spans="1:8" ht="12.75">
      <c r="A31" s="62" t="s">
        <v>44</v>
      </c>
      <c r="B31" s="10"/>
      <c r="C31" s="18"/>
      <c r="D31" s="117"/>
      <c r="E31" s="115">
        <f t="shared" si="0"/>
        <v>0</v>
      </c>
      <c r="F31" s="157"/>
      <c r="G31" s="18"/>
      <c r="H31" s="54">
        <f t="shared" si="1"/>
        <v>0</v>
      </c>
    </row>
    <row r="32" spans="1:8" ht="13.5" thickBot="1">
      <c r="A32" s="142" t="s">
        <v>45</v>
      </c>
      <c r="B32" s="41"/>
      <c r="C32" s="42"/>
      <c r="D32" s="122"/>
      <c r="E32" s="123">
        <f t="shared" si="0"/>
        <v>0</v>
      </c>
      <c r="F32" s="159"/>
      <c r="G32" s="42"/>
      <c r="H32" s="69">
        <f t="shared" si="1"/>
        <v>0</v>
      </c>
    </row>
    <row r="33" spans="1:8" s="77" customFormat="1" ht="18.75" customHeight="1" thickBot="1">
      <c r="A33" s="78" t="s">
        <v>21</v>
      </c>
      <c r="B33" s="88"/>
      <c r="C33" s="89"/>
      <c r="D33" s="112"/>
      <c r="E33" s="113">
        <f>SUM(E34:E82)</f>
        <v>2100000</v>
      </c>
      <c r="F33" s="90"/>
      <c r="G33" s="89"/>
      <c r="H33" s="82">
        <f>SUM(H34:H82)</f>
        <v>0</v>
      </c>
    </row>
    <row r="34" spans="1:8" ht="12.75">
      <c r="A34" s="139" t="s">
        <v>93</v>
      </c>
      <c r="B34" s="143"/>
      <c r="C34" s="16"/>
      <c r="D34" s="114"/>
      <c r="E34" s="115">
        <f>ROUND((C34*D34),0)</f>
        <v>0</v>
      </c>
      <c r="F34" s="17"/>
      <c r="G34" s="16"/>
      <c r="H34" s="54">
        <f>ROUND((F34*G34),0)</f>
        <v>0</v>
      </c>
    </row>
    <row r="35" spans="1:8" ht="12.75">
      <c r="A35" s="60" t="s">
        <v>22</v>
      </c>
      <c r="B35" s="144"/>
      <c r="C35" s="16"/>
      <c r="D35" s="114"/>
      <c r="E35" s="115">
        <v>0</v>
      </c>
      <c r="F35" s="17"/>
      <c r="G35" s="16"/>
      <c r="H35" s="54">
        <v>0</v>
      </c>
    </row>
    <row r="36" spans="1:8" ht="38.25">
      <c r="A36" s="62" t="s">
        <v>46</v>
      </c>
      <c r="B36" s="61"/>
      <c r="C36" s="18"/>
      <c r="D36" s="117"/>
      <c r="E36" s="115">
        <f aca="true" t="shared" si="2" ref="E36:E82">ROUND((C36*D36),0)</f>
        <v>0</v>
      </c>
      <c r="F36" s="19"/>
      <c r="G36" s="18"/>
      <c r="H36" s="54">
        <f>ROUND((F36*G36),0)</f>
        <v>0</v>
      </c>
    </row>
    <row r="37" spans="1:8" ht="12.75">
      <c r="A37" s="62" t="s">
        <v>23</v>
      </c>
      <c r="B37" s="61"/>
      <c r="C37" s="18"/>
      <c r="D37" s="117"/>
      <c r="E37" s="115">
        <f t="shared" si="2"/>
        <v>0</v>
      </c>
      <c r="F37" s="19"/>
      <c r="G37" s="18"/>
      <c r="H37" s="54">
        <f>ROUND((F37*G37),0)</f>
        <v>0</v>
      </c>
    </row>
    <row r="38" spans="1:8" ht="17.25" customHeight="1">
      <c r="A38" s="146" t="s">
        <v>57</v>
      </c>
      <c r="B38" s="107"/>
      <c r="C38" s="18"/>
      <c r="D38" s="117"/>
      <c r="E38" s="115">
        <f t="shared" si="2"/>
        <v>0</v>
      </c>
      <c r="F38" s="19"/>
      <c r="G38" s="18"/>
      <c r="H38" s="54">
        <f>ROUND((F38*G38),0)</f>
        <v>0</v>
      </c>
    </row>
    <row r="39" spans="1:8" ht="17.25" customHeight="1">
      <c r="A39" s="146" t="s">
        <v>58</v>
      </c>
      <c r="B39" s="107"/>
      <c r="C39" s="18"/>
      <c r="D39" s="117"/>
      <c r="E39" s="115">
        <f t="shared" si="2"/>
        <v>0</v>
      </c>
      <c r="F39" s="19"/>
      <c r="G39" s="18"/>
      <c r="H39" s="54"/>
    </row>
    <row r="40" spans="1:8" ht="17.25" customHeight="1">
      <c r="A40" s="160" t="s">
        <v>95</v>
      </c>
      <c r="B40" s="145" t="s">
        <v>94</v>
      </c>
      <c r="C40" s="20">
        <v>1</v>
      </c>
      <c r="D40" s="116">
        <v>950000</v>
      </c>
      <c r="E40" s="115">
        <f t="shared" si="2"/>
        <v>950000</v>
      </c>
      <c r="F40" s="19"/>
      <c r="G40" s="18"/>
      <c r="H40" s="54"/>
    </row>
    <row r="41" spans="1:8" ht="17.25" customHeight="1">
      <c r="A41" s="160" t="s">
        <v>96</v>
      </c>
      <c r="B41" s="145" t="s">
        <v>94</v>
      </c>
      <c r="C41" s="20">
        <v>1</v>
      </c>
      <c r="D41" s="116">
        <v>100000</v>
      </c>
      <c r="E41" s="115">
        <f t="shared" si="2"/>
        <v>100000</v>
      </c>
      <c r="F41" s="19"/>
      <c r="G41" s="18"/>
      <c r="H41" s="54"/>
    </row>
    <row r="42" spans="1:8" ht="17.25" customHeight="1">
      <c r="A42" s="147" t="s">
        <v>59</v>
      </c>
      <c r="B42" s="145"/>
      <c r="C42" s="20"/>
      <c r="D42" s="116"/>
      <c r="E42" s="115">
        <f t="shared" si="2"/>
        <v>0</v>
      </c>
      <c r="F42" s="19"/>
      <c r="G42" s="18"/>
      <c r="H42" s="54"/>
    </row>
    <row r="43" spans="1:8" ht="17.25" customHeight="1">
      <c r="A43" s="100" t="s">
        <v>60</v>
      </c>
      <c r="B43" s="107" t="s">
        <v>11</v>
      </c>
      <c r="C43" s="18">
        <v>2</v>
      </c>
      <c r="D43" s="124">
        <v>8294</v>
      </c>
      <c r="E43" s="125">
        <f t="shared" si="2"/>
        <v>16588</v>
      </c>
      <c r="F43" s="19"/>
      <c r="G43" s="18"/>
      <c r="H43" s="54"/>
    </row>
    <row r="44" spans="1:8" ht="17.25" customHeight="1">
      <c r="A44" s="100" t="s">
        <v>61</v>
      </c>
      <c r="B44" s="107" t="s">
        <v>11</v>
      </c>
      <c r="C44" s="18">
        <v>2</v>
      </c>
      <c r="D44" s="124">
        <v>3569</v>
      </c>
      <c r="E44" s="125">
        <f t="shared" si="2"/>
        <v>7138</v>
      </c>
      <c r="F44" s="19"/>
      <c r="G44" s="18"/>
      <c r="H44" s="54"/>
    </row>
    <row r="45" spans="1:8" ht="17.25" customHeight="1">
      <c r="A45" s="100" t="s">
        <v>62</v>
      </c>
      <c r="B45" s="107" t="s">
        <v>11</v>
      </c>
      <c r="C45" s="18">
        <v>2</v>
      </c>
      <c r="D45" s="124">
        <v>7812</v>
      </c>
      <c r="E45" s="125">
        <f t="shared" si="2"/>
        <v>15624</v>
      </c>
      <c r="F45" s="19"/>
      <c r="G45" s="18"/>
      <c r="H45" s="54"/>
    </row>
    <row r="46" spans="1:8" ht="17.25" customHeight="1">
      <c r="A46" s="100" t="s">
        <v>63</v>
      </c>
      <c r="B46" s="107" t="s">
        <v>11</v>
      </c>
      <c r="C46" s="18">
        <v>2</v>
      </c>
      <c r="D46" s="124">
        <v>851</v>
      </c>
      <c r="E46" s="125">
        <f t="shared" si="2"/>
        <v>1702</v>
      </c>
      <c r="F46" s="19"/>
      <c r="G46" s="18"/>
      <c r="H46" s="54"/>
    </row>
    <row r="47" spans="1:8" ht="17.25" customHeight="1">
      <c r="A47" s="100" t="s">
        <v>64</v>
      </c>
      <c r="B47" s="107" t="s">
        <v>11</v>
      </c>
      <c r="C47" s="18">
        <v>2</v>
      </c>
      <c r="D47" s="124">
        <v>7611</v>
      </c>
      <c r="E47" s="125">
        <f t="shared" si="2"/>
        <v>15222</v>
      </c>
      <c r="F47" s="19"/>
      <c r="G47" s="18"/>
      <c r="H47" s="54"/>
    </row>
    <row r="48" spans="1:8" ht="17.25" customHeight="1">
      <c r="A48" s="100" t="s">
        <v>65</v>
      </c>
      <c r="B48" s="107" t="s">
        <v>11</v>
      </c>
      <c r="C48" s="18">
        <v>1</v>
      </c>
      <c r="D48" s="124">
        <v>9554</v>
      </c>
      <c r="E48" s="125">
        <f t="shared" si="2"/>
        <v>9554</v>
      </c>
      <c r="F48" s="19"/>
      <c r="G48" s="18"/>
      <c r="H48" s="54"/>
    </row>
    <row r="49" spans="1:8" ht="17.25" customHeight="1">
      <c r="A49" s="148" t="s">
        <v>69</v>
      </c>
      <c r="B49" s="107"/>
      <c r="C49" s="18"/>
      <c r="D49" s="117"/>
      <c r="E49" s="125">
        <f t="shared" si="2"/>
        <v>0</v>
      </c>
      <c r="F49" s="19"/>
      <c r="G49" s="18"/>
      <c r="H49" s="54"/>
    </row>
    <row r="50" spans="1:8" ht="17.25" customHeight="1">
      <c r="A50" s="101" t="s">
        <v>66</v>
      </c>
      <c r="B50" s="107" t="s">
        <v>11</v>
      </c>
      <c r="C50" s="18">
        <v>1</v>
      </c>
      <c r="D50" s="124">
        <v>160000</v>
      </c>
      <c r="E50" s="115">
        <f t="shared" si="2"/>
        <v>160000</v>
      </c>
      <c r="F50" s="19"/>
      <c r="G50" s="18"/>
      <c r="H50" s="54"/>
    </row>
    <row r="51" spans="1:8" ht="17.25" customHeight="1">
      <c r="A51" s="100" t="s">
        <v>67</v>
      </c>
      <c r="B51" s="107" t="s">
        <v>11</v>
      </c>
      <c r="C51" s="18">
        <v>1</v>
      </c>
      <c r="D51" s="124">
        <v>3421</v>
      </c>
      <c r="E51" s="115">
        <f t="shared" si="2"/>
        <v>3421</v>
      </c>
      <c r="F51" s="19"/>
      <c r="G51" s="18"/>
      <c r="H51" s="54"/>
    </row>
    <row r="52" spans="1:8" ht="17.25" customHeight="1">
      <c r="A52" s="101" t="s">
        <v>68</v>
      </c>
      <c r="B52" s="107" t="s">
        <v>11</v>
      </c>
      <c r="C52" s="18">
        <v>1</v>
      </c>
      <c r="D52" s="124">
        <v>7611</v>
      </c>
      <c r="E52" s="115">
        <f t="shared" si="2"/>
        <v>7611</v>
      </c>
      <c r="F52" s="19"/>
      <c r="G52" s="18"/>
      <c r="H52" s="54"/>
    </row>
    <row r="53" spans="1:8" ht="17.25" customHeight="1">
      <c r="A53" s="148" t="s">
        <v>70</v>
      </c>
      <c r="B53" s="107"/>
      <c r="C53" s="18"/>
      <c r="D53" s="117"/>
      <c r="E53" s="125">
        <f t="shared" si="2"/>
        <v>0</v>
      </c>
      <c r="F53" s="19"/>
      <c r="G53" s="18"/>
      <c r="H53" s="54"/>
    </row>
    <row r="54" spans="1:8" ht="17.25" customHeight="1">
      <c r="A54" s="102" t="s">
        <v>71</v>
      </c>
      <c r="B54" s="107" t="s">
        <v>11</v>
      </c>
      <c r="C54" s="18">
        <v>1</v>
      </c>
      <c r="D54" s="124">
        <v>311900</v>
      </c>
      <c r="E54" s="125">
        <f t="shared" si="2"/>
        <v>311900</v>
      </c>
      <c r="F54" s="19"/>
      <c r="G54" s="18"/>
      <c r="H54" s="54"/>
    </row>
    <row r="55" spans="1:8" ht="17.25" customHeight="1">
      <c r="A55" s="102" t="s">
        <v>97</v>
      </c>
      <c r="B55" s="107" t="s">
        <v>11</v>
      </c>
      <c r="C55" s="18">
        <v>1</v>
      </c>
      <c r="D55" s="124">
        <v>110000</v>
      </c>
      <c r="E55" s="125">
        <f t="shared" si="2"/>
        <v>110000</v>
      </c>
      <c r="F55" s="19"/>
      <c r="G55" s="18"/>
      <c r="H55" s="54"/>
    </row>
    <row r="56" spans="1:8" ht="17.25" customHeight="1">
      <c r="A56" s="102" t="s">
        <v>98</v>
      </c>
      <c r="B56" s="107" t="s">
        <v>11</v>
      </c>
      <c r="C56" s="18">
        <v>1</v>
      </c>
      <c r="D56" s="124">
        <v>88000</v>
      </c>
      <c r="E56" s="125">
        <f t="shared" si="2"/>
        <v>88000</v>
      </c>
      <c r="F56" s="19"/>
      <c r="G56" s="18"/>
      <c r="H56" s="54"/>
    </row>
    <row r="57" spans="1:8" ht="17.25" customHeight="1">
      <c r="A57" s="102" t="s">
        <v>72</v>
      </c>
      <c r="B57" s="107" t="s">
        <v>11</v>
      </c>
      <c r="C57" s="18">
        <v>1</v>
      </c>
      <c r="D57" s="124">
        <v>8415</v>
      </c>
      <c r="E57" s="125">
        <f t="shared" si="2"/>
        <v>8415</v>
      </c>
      <c r="F57" s="19"/>
      <c r="G57" s="18"/>
      <c r="H57" s="54"/>
    </row>
    <row r="58" spans="1:8" ht="17.25" customHeight="1">
      <c r="A58" s="102" t="s">
        <v>73</v>
      </c>
      <c r="B58" s="107" t="s">
        <v>11</v>
      </c>
      <c r="C58" s="18">
        <v>1</v>
      </c>
      <c r="D58" s="124">
        <v>3715</v>
      </c>
      <c r="E58" s="125">
        <f t="shared" si="2"/>
        <v>3715</v>
      </c>
      <c r="F58" s="19"/>
      <c r="G58" s="18"/>
      <c r="H58" s="54"/>
    </row>
    <row r="59" spans="1:8" ht="17.25" customHeight="1">
      <c r="A59" s="102" t="s">
        <v>74</v>
      </c>
      <c r="B59" s="107" t="s">
        <v>11</v>
      </c>
      <c r="C59" s="18">
        <v>1</v>
      </c>
      <c r="D59" s="124">
        <v>5000</v>
      </c>
      <c r="E59" s="125">
        <f t="shared" si="2"/>
        <v>5000</v>
      </c>
      <c r="F59" s="19"/>
      <c r="G59" s="18"/>
      <c r="H59" s="54"/>
    </row>
    <row r="60" spans="1:8" ht="17.25" customHeight="1">
      <c r="A60" s="102" t="s">
        <v>75</v>
      </c>
      <c r="B60" s="107" t="s">
        <v>11</v>
      </c>
      <c r="C60" s="18">
        <v>3</v>
      </c>
      <c r="D60" s="124">
        <v>3450</v>
      </c>
      <c r="E60" s="125">
        <f t="shared" si="2"/>
        <v>10350</v>
      </c>
      <c r="F60" s="19"/>
      <c r="G60" s="18"/>
      <c r="H60" s="54"/>
    </row>
    <row r="61" spans="1:8" ht="17.25" customHeight="1">
      <c r="A61" s="102" t="s">
        <v>76</v>
      </c>
      <c r="B61" s="107" t="s">
        <v>11</v>
      </c>
      <c r="C61" s="18">
        <v>1</v>
      </c>
      <c r="D61" s="124">
        <v>8113</v>
      </c>
      <c r="E61" s="125">
        <v>8112</v>
      </c>
      <c r="F61" s="19"/>
      <c r="G61" s="18"/>
      <c r="H61" s="54"/>
    </row>
    <row r="62" spans="1:8" ht="17.25" customHeight="1">
      <c r="A62" s="149" t="s">
        <v>77</v>
      </c>
      <c r="B62" s="105"/>
      <c r="C62" s="106"/>
      <c r="D62" s="126"/>
      <c r="E62" s="115">
        <f t="shared" si="2"/>
        <v>0</v>
      </c>
      <c r="F62" s="19"/>
      <c r="G62" s="18"/>
      <c r="H62" s="54"/>
    </row>
    <row r="63" spans="1:8" ht="17.25" customHeight="1">
      <c r="A63" s="104" t="s">
        <v>78</v>
      </c>
      <c r="B63" s="107" t="s">
        <v>11</v>
      </c>
      <c r="C63" s="18">
        <v>1</v>
      </c>
      <c r="D63" s="127">
        <v>6350</v>
      </c>
      <c r="E63" s="125">
        <f t="shared" si="2"/>
        <v>6350</v>
      </c>
      <c r="F63" s="19"/>
      <c r="G63" s="18"/>
      <c r="H63" s="54"/>
    </row>
    <row r="64" spans="1:8" ht="17.25" customHeight="1">
      <c r="A64" s="104" t="s">
        <v>79</v>
      </c>
      <c r="B64" s="107" t="s">
        <v>11</v>
      </c>
      <c r="C64" s="18">
        <v>1</v>
      </c>
      <c r="D64" s="127">
        <v>2100</v>
      </c>
      <c r="E64" s="125">
        <f t="shared" si="2"/>
        <v>2100</v>
      </c>
      <c r="F64" s="19"/>
      <c r="G64" s="18"/>
      <c r="H64" s="54"/>
    </row>
    <row r="65" spans="1:8" ht="17.25" customHeight="1">
      <c r="A65" s="104" t="s">
        <v>80</v>
      </c>
      <c r="B65" s="107" t="s">
        <v>11</v>
      </c>
      <c r="C65" s="18">
        <v>2</v>
      </c>
      <c r="D65" s="127">
        <v>1645</v>
      </c>
      <c r="E65" s="125">
        <f t="shared" si="2"/>
        <v>3290</v>
      </c>
      <c r="F65" s="19"/>
      <c r="G65" s="18"/>
      <c r="H65" s="54"/>
    </row>
    <row r="66" spans="1:8" ht="17.25" customHeight="1">
      <c r="A66" s="104" t="s">
        <v>81</v>
      </c>
      <c r="B66" s="107" t="s">
        <v>11</v>
      </c>
      <c r="C66" s="18">
        <v>4</v>
      </c>
      <c r="D66" s="127">
        <v>601</v>
      </c>
      <c r="E66" s="125">
        <f t="shared" si="2"/>
        <v>2404</v>
      </c>
      <c r="F66" s="19"/>
      <c r="G66" s="18"/>
      <c r="H66" s="54"/>
    </row>
    <row r="67" spans="1:8" ht="17.25" customHeight="1">
      <c r="A67" s="104" t="s">
        <v>82</v>
      </c>
      <c r="B67" s="107" t="s">
        <v>11</v>
      </c>
      <c r="C67" s="18">
        <v>7</v>
      </c>
      <c r="D67" s="127">
        <v>288</v>
      </c>
      <c r="E67" s="125">
        <f t="shared" si="2"/>
        <v>2016</v>
      </c>
      <c r="F67" s="19"/>
      <c r="G67" s="18"/>
      <c r="H67" s="54"/>
    </row>
    <row r="68" spans="1:8" ht="17.25" customHeight="1">
      <c r="A68" s="104" t="s">
        <v>83</v>
      </c>
      <c r="B68" s="107" t="s">
        <v>11</v>
      </c>
      <c r="C68" s="18">
        <v>1</v>
      </c>
      <c r="D68" s="127">
        <v>679</v>
      </c>
      <c r="E68" s="125">
        <f t="shared" si="2"/>
        <v>679</v>
      </c>
      <c r="F68" s="19"/>
      <c r="G68" s="18"/>
      <c r="H68" s="54"/>
    </row>
    <row r="69" spans="1:8" ht="17.25" customHeight="1">
      <c r="A69" s="104" t="s">
        <v>84</v>
      </c>
      <c r="B69" s="107" t="s">
        <v>11</v>
      </c>
      <c r="C69" s="18">
        <v>2</v>
      </c>
      <c r="D69" s="127">
        <v>890</v>
      </c>
      <c r="E69" s="125">
        <f t="shared" si="2"/>
        <v>1780</v>
      </c>
      <c r="F69" s="19"/>
      <c r="G69" s="18"/>
      <c r="H69" s="54"/>
    </row>
    <row r="70" spans="1:8" ht="17.25" customHeight="1">
      <c r="A70" s="104" t="s">
        <v>85</v>
      </c>
      <c r="B70" s="107" t="s">
        <v>11</v>
      </c>
      <c r="C70" s="18">
        <v>1</v>
      </c>
      <c r="D70" s="127">
        <v>3600</v>
      </c>
      <c r="E70" s="125">
        <f t="shared" si="2"/>
        <v>3600</v>
      </c>
      <c r="F70" s="19"/>
      <c r="G70" s="18"/>
      <c r="H70" s="54"/>
    </row>
    <row r="71" spans="1:8" ht="17.25" customHeight="1">
      <c r="A71" s="104" t="s">
        <v>86</v>
      </c>
      <c r="B71" s="107" t="s">
        <v>11</v>
      </c>
      <c r="C71" s="18">
        <v>1</v>
      </c>
      <c r="D71" s="127">
        <v>14375</v>
      </c>
      <c r="E71" s="125">
        <f t="shared" si="2"/>
        <v>14375</v>
      </c>
      <c r="F71" s="19"/>
      <c r="G71" s="18"/>
      <c r="H71" s="54"/>
    </row>
    <row r="72" spans="1:8" ht="17.25" customHeight="1">
      <c r="A72" s="104" t="s">
        <v>87</v>
      </c>
      <c r="B72" s="107"/>
      <c r="C72" s="18">
        <v>1</v>
      </c>
      <c r="D72" s="127">
        <v>8000</v>
      </c>
      <c r="E72" s="125">
        <v>7217</v>
      </c>
      <c r="F72" s="19"/>
      <c r="G72" s="18"/>
      <c r="H72" s="54"/>
    </row>
    <row r="73" spans="1:8" ht="17.25" customHeight="1">
      <c r="A73" s="148" t="s">
        <v>88</v>
      </c>
      <c r="B73" s="103"/>
      <c r="C73" s="16"/>
      <c r="D73" s="114"/>
      <c r="E73" s="115">
        <f t="shared" si="2"/>
        <v>0</v>
      </c>
      <c r="F73" s="19"/>
      <c r="G73" s="18"/>
      <c r="H73" s="54"/>
    </row>
    <row r="74" spans="1:8" ht="17.25" customHeight="1">
      <c r="A74" s="104" t="s">
        <v>89</v>
      </c>
      <c r="B74" s="107" t="s">
        <v>11</v>
      </c>
      <c r="C74" s="18">
        <v>2</v>
      </c>
      <c r="D74" s="127">
        <v>8466</v>
      </c>
      <c r="E74" s="115">
        <f t="shared" si="2"/>
        <v>16932</v>
      </c>
      <c r="F74" s="19"/>
      <c r="G74" s="18"/>
      <c r="H74" s="54"/>
    </row>
    <row r="75" spans="1:8" ht="17.25" customHeight="1">
      <c r="A75" s="104" t="s">
        <v>90</v>
      </c>
      <c r="B75" s="107" t="s">
        <v>11</v>
      </c>
      <c r="C75" s="18">
        <v>1</v>
      </c>
      <c r="D75" s="127">
        <v>71905</v>
      </c>
      <c r="E75" s="115">
        <f t="shared" si="2"/>
        <v>71905</v>
      </c>
      <c r="F75" s="19"/>
      <c r="G75" s="18"/>
      <c r="H75" s="54"/>
    </row>
    <row r="76" spans="1:8" ht="15" customHeight="1">
      <c r="A76" s="148" t="s">
        <v>91</v>
      </c>
      <c r="B76" s="107"/>
      <c r="C76" s="18"/>
      <c r="D76" s="117"/>
      <c r="E76" s="115">
        <f t="shared" si="2"/>
        <v>0</v>
      </c>
      <c r="F76" s="19"/>
      <c r="G76" s="18"/>
      <c r="H76" s="54"/>
    </row>
    <row r="77" spans="1:8" ht="14.25" customHeight="1">
      <c r="A77" s="150" t="s">
        <v>92</v>
      </c>
      <c r="B77" s="107" t="s">
        <v>11</v>
      </c>
      <c r="C77" s="18">
        <v>1</v>
      </c>
      <c r="D77" s="117">
        <v>135000</v>
      </c>
      <c r="E77" s="115">
        <f t="shared" si="2"/>
        <v>135000</v>
      </c>
      <c r="F77" s="19"/>
      <c r="G77" s="18"/>
      <c r="H77" s="54"/>
    </row>
    <row r="78" spans="1:8" ht="14.25" customHeight="1">
      <c r="A78" s="150"/>
      <c r="B78" s="107"/>
      <c r="C78" s="18"/>
      <c r="D78" s="117"/>
      <c r="E78" s="115">
        <f t="shared" si="2"/>
        <v>0</v>
      </c>
      <c r="F78" s="19"/>
      <c r="G78" s="18"/>
      <c r="H78" s="54"/>
    </row>
    <row r="79" spans="1:8" ht="15.75" customHeight="1">
      <c r="A79" s="150"/>
      <c r="B79" s="107"/>
      <c r="C79" s="18"/>
      <c r="D79" s="117"/>
      <c r="E79" s="115">
        <f t="shared" si="2"/>
        <v>0</v>
      </c>
      <c r="F79" s="19"/>
      <c r="G79" s="18"/>
      <c r="H79" s="54"/>
    </row>
    <row r="80" spans="1:8" ht="15.75" customHeight="1">
      <c r="A80" s="150"/>
      <c r="B80" s="107"/>
      <c r="C80" s="18"/>
      <c r="D80" s="117"/>
      <c r="E80" s="115">
        <f t="shared" si="2"/>
        <v>0</v>
      </c>
      <c r="F80" s="19"/>
      <c r="G80" s="18"/>
      <c r="H80" s="54"/>
    </row>
    <row r="81" spans="1:8" ht="12.75">
      <c r="A81" s="62" t="s">
        <v>24</v>
      </c>
      <c r="B81" s="107"/>
      <c r="C81" s="18"/>
      <c r="D81" s="117"/>
      <c r="E81" s="115">
        <f t="shared" si="2"/>
        <v>0</v>
      </c>
      <c r="F81" s="19"/>
      <c r="G81" s="18"/>
      <c r="H81" s="54">
        <f>ROUND((F81*G81),0)</f>
        <v>0</v>
      </c>
    </row>
    <row r="82" spans="1:8" ht="13.5" thickBot="1">
      <c r="A82" s="142" t="s">
        <v>47</v>
      </c>
      <c r="B82" s="145"/>
      <c r="C82" s="20"/>
      <c r="D82" s="116"/>
      <c r="E82" s="115">
        <f t="shared" si="2"/>
        <v>0</v>
      </c>
      <c r="F82" s="21"/>
      <c r="G82" s="20"/>
      <c r="H82" s="54">
        <f>ROUND((F82*G82),0)</f>
        <v>0</v>
      </c>
    </row>
    <row r="83" spans="1:8" s="77" customFormat="1" ht="17.25" customHeight="1" thickBot="1">
      <c r="A83" s="78" t="s">
        <v>25</v>
      </c>
      <c r="B83" s="85"/>
      <c r="C83" s="86"/>
      <c r="D83" s="128"/>
      <c r="E83" s="113">
        <f>SUM(E84:E87)</f>
        <v>0</v>
      </c>
      <c r="F83" s="87"/>
      <c r="G83" s="86"/>
      <c r="H83" s="82">
        <f>SUM(H84:H87)</f>
        <v>0</v>
      </c>
    </row>
    <row r="84" spans="1:8" ht="12.75">
      <c r="A84" s="52" t="s">
        <v>14</v>
      </c>
      <c r="B84" s="12"/>
      <c r="C84" s="22"/>
      <c r="D84" s="129"/>
      <c r="E84" s="115">
        <f>ROUND((C84*D84),0)</f>
        <v>0</v>
      </c>
      <c r="F84" s="23"/>
      <c r="G84" s="22"/>
      <c r="H84" s="54">
        <f>ROUND((F84*G84),0)</f>
        <v>0</v>
      </c>
    </row>
    <row r="85" spans="1:8" ht="12.75">
      <c r="A85" s="7" t="s">
        <v>26</v>
      </c>
      <c r="B85" s="13"/>
      <c r="C85" s="24"/>
      <c r="D85" s="130"/>
      <c r="E85" s="115">
        <f>ROUND((C85*D85),0)</f>
        <v>0</v>
      </c>
      <c r="F85" s="25"/>
      <c r="G85" s="24"/>
      <c r="H85" s="54">
        <f>ROUND((F85*G85),0)</f>
        <v>0</v>
      </c>
    </row>
    <row r="86" spans="1:8" ht="12.75" hidden="1">
      <c r="A86" s="70"/>
      <c r="B86" s="14"/>
      <c r="C86" s="26"/>
      <c r="D86" s="131"/>
      <c r="E86" s="115"/>
      <c r="F86" s="27"/>
      <c r="G86" s="26"/>
      <c r="H86" s="54"/>
    </row>
    <row r="87" spans="1:8" ht="12.75">
      <c r="A87" s="7" t="s">
        <v>48</v>
      </c>
      <c r="B87" s="14"/>
      <c r="C87" s="26"/>
      <c r="D87" s="131"/>
      <c r="E87" s="115">
        <f>ROUND((C87*D87),0)</f>
        <v>0</v>
      </c>
      <c r="F87" s="27"/>
      <c r="G87" s="26"/>
      <c r="H87" s="54">
        <f>ROUND((F87*G87),0)</f>
        <v>0</v>
      </c>
    </row>
    <row r="88" spans="1:8" ht="13.5" thickBot="1">
      <c r="A88" s="7" t="s">
        <v>49</v>
      </c>
      <c r="B88" s="41"/>
      <c r="C88" s="43"/>
      <c r="D88" s="132"/>
      <c r="E88" s="115">
        <v>0</v>
      </c>
      <c r="F88" s="44"/>
      <c r="G88" s="43"/>
      <c r="H88" s="71">
        <v>0</v>
      </c>
    </row>
    <row r="89" spans="1:8" ht="29.25" customHeight="1" thickBot="1">
      <c r="A89" s="78" t="s">
        <v>55</v>
      </c>
      <c r="B89" s="85"/>
      <c r="C89" s="86"/>
      <c r="D89" s="128"/>
      <c r="E89" s="113">
        <v>0</v>
      </c>
      <c r="F89" s="87"/>
      <c r="G89" s="86"/>
      <c r="H89" s="82">
        <v>0</v>
      </c>
    </row>
    <row r="90" spans="1:8" s="77" customFormat="1" ht="18.75" customHeight="1" thickBot="1">
      <c r="A90" s="78" t="s">
        <v>15</v>
      </c>
      <c r="B90" s="79"/>
      <c r="C90" s="80"/>
      <c r="D90" s="133"/>
      <c r="E90" s="134">
        <f>E83+E33+E15+E10+E6+E3-E89</f>
        <v>2100000</v>
      </c>
      <c r="F90" s="83"/>
      <c r="G90" s="80"/>
      <c r="H90" s="84">
        <f>H83+H33+H15+H10+H6+H3-H89</f>
        <v>0</v>
      </c>
    </row>
    <row r="91" spans="1:8" ht="39" thickBot="1">
      <c r="A91" s="2" t="s">
        <v>50</v>
      </c>
      <c r="B91" s="108" t="s">
        <v>99</v>
      </c>
      <c r="C91" s="109">
        <v>0.19</v>
      </c>
      <c r="D91" s="135"/>
      <c r="E91" s="134">
        <f>E90*C91</f>
        <v>399000</v>
      </c>
      <c r="F91" s="31"/>
      <c r="G91" s="28"/>
      <c r="H91" s="72">
        <f>ROUND((F91*G91),0)</f>
        <v>0</v>
      </c>
    </row>
    <row r="92" spans="1:8" s="77" customFormat="1" ht="18" customHeight="1" thickBot="1">
      <c r="A92" s="78" t="s">
        <v>19</v>
      </c>
      <c r="B92" s="79"/>
      <c r="C92" s="80"/>
      <c r="D92" s="136"/>
      <c r="E92" s="134">
        <f>E90+E91</f>
        <v>2499000</v>
      </c>
      <c r="F92" s="83"/>
      <c r="G92" s="81"/>
      <c r="H92" s="82">
        <f>H90+H91</f>
        <v>0</v>
      </c>
    </row>
    <row r="93" spans="1:8" ht="12.75">
      <c r="A93" s="3"/>
      <c r="B93" s="1"/>
      <c r="C93" s="29"/>
      <c r="D93" s="137"/>
      <c r="E93" s="137"/>
      <c r="F93" s="30"/>
      <c r="G93" s="29"/>
      <c r="H93" s="29"/>
    </row>
  </sheetData>
  <mergeCells count="1">
    <mergeCell ref="B1:E1"/>
  </mergeCells>
  <printOptions/>
  <pageMargins left="1.1811023622047245" right="0.3937007874015748" top="0.3937007874015748" bottom="0" header="0.1968503937007874" footer="0.1968503937007874"/>
  <pageSetup fitToHeight="1" fitToWidth="1" horizontalDpi="300" verticalDpi="300" orientation="portrait" paperSize="9" scale="50" r:id="rId3"/>
  <headerFooter alignWithMargins="0">
    <oddHeader>&amp;C&amp;"Arial,Kurzíva"Projekt BONO PUBLICO ČECHY (LBC)</oddHeader>
    <oddFooter>&amp;CRozpočet projektu&amp;R&amp;P/&amp;N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4"/>
    </row>
    <row r="2" spans="1:3" ht="12.75">
      <c r="A2" s="5"/>
      <c r="B2" s="6"/>
      <c r="C2" s="6"/>
    </row>
    <row r="3" spans="1:5" ht="12.75">
      <c r="A3" s="36"/>
      <c r="B3" s="32"/>
      <c r="C3" s="32"/>
      <c r="D3" s="37"/>
      <c r="E3" s="37"/>
    </row>
    <row r="4" spans="1:6" ht="12.75">
      <c r="A4" s="47"/>
      <c r="B4" s="34"/>
      <c r="C4" s="34"/>
      <c r="D4" s="38"/>
      <c r="E4" s="37"/>
      <c r="F4" s="48"/>
    </row>
    <row r="5" spans="1:6" ht="12.75">
      <c r="A5" s="48"/>
      <c r="B5" s="48"/>
      <c r="C5" s="48"/>
      <c r="D5" s="49"/>
      <c r="E5" s="49"/>
      <c r="F5" s="48"/>
    </row>
    <row r="6" spans="1:6" ht="12.75">
      <c r="A6" s="46"/>
      <c r="B6" s="48"/>
      <c r="C6" s="48"/>
      <c r="D6" s="46"/>
      <c r="E6" s="46"/>
      <c r="F6" s="48"/>
    </row>
    <row r="7" spans="1:6" ht="12.75">
      <c r="A7" s="34"/>
      <c r="B7" s="45"/>
      <c r="C7" s="45"/>
      <c r="D7" s="45"/>
      <c r="E7" s="45"/>
      <c r="F7" s="48"/>
    </row>
    <row r="8" spans="1:6" s="6" customFormat="1" ht="12.75">
      <c r="A8" s="34"/>
      <c r="B8" s="45"/>
      <c r="C8" s="45"/>
      <c r="D8" s="45"/>
      <c r="E8" s="45"/>
      <c r="F8" s="34"/>
    </row>
    <row r="9" spans="1:6" s="6" customFormat="1" ht="12.75">
      <c r="A9" s="34"/>
      <c r="B9" s="34"/>
      <c r="C9" s="34"/>
      <c r="D9" s="34"/>
      <c r="E9" s="33"/>
      <c r="F9" s="34"/>
    </row>
    <row r="10" spans="1:6" s="6" customFormat="1" ht="12.75">
      <c r="A10" s="34"/>
      <c r="B10" s="34"/>
      <c r="C10" s="34"/>
      <c r="D10" s="34"/>
      <c r="E10" s="33"/>
      <c r="F10" s="34"/>
    </row>
    <row r="11" spans="1:6" s="6" customFormat="1" ht="12.75">
      <c r="A11" s="34"/>
      <c r="B11" s="34"/>
      <c r="C11" s="34"/>
      <c r="D11" s="34"/>
      <c r="E11" s="33"/>
      <c r="F11" s="34"/>
    </row>
    <row r="12" spans="1:6" s="6" customFormat="1" ht="12.75">
      <c r="A12" s="33"/>
      <c r="B12" s="34"/>
      <c r="C12" s="34"/>
      <c r="D12" s="34"/>
      <c r="E12" s="33"/>
      <c r="F12" s="34"/>
    </row>
    <row r="13" spans="1:6" s="6" customFormat="1" ht="12.75">
      <c r="A13" s="46"/>
      <c r="B13" s="34"/>
      <c r="C13" s="34"/>
      <c r="D13" s="46"/>
      <c r="E13" s="46"/>
      <c r="F13" s="34"/>
    </row>
    <row r="14" spans="1:6" s="6" customFormat="1" ht="12.75">
      <c r="A14" s="46"/>
      <c r="B14" s="34"/>
      <c r="C14" s="34"/>
      <c r="D14" s="46"/>
      <c r="E14" s="46"/>
      <c r="F14" s="34"/>
    </row>
    <row r="15" spans="1:6" s="6" customFormat="1" ht="12.75">
      <c r="A15" s="34"/>
      <c r="B15" s="34"/>
      <c r="C15" s="34"/>
      <c r="D15" s="34"/>
      <c r="E15" s="33"/>
      <c r="F15" s="34"/>
    </row>
    <row r="16" spans="1:6" s="6" customFormat="1" ht="12.75">
      <c r="A16" s="50"/>
      <c r="B16" s="33"/>
      <c r="C16" s="34"/>
      <c r="D16" s="34"/>
      <c r="E16" s="33"/>
      <c r="F16" s="34"/>
    </row>
    <row r="17" spans="1:6" s="6" customFormat="1" ht="12.75">
      <c r="A17" s="51"/>
      <c r="B17" s="34"/>
      <c r="C17" s="34"/>
      <c r="D17" s="34"/>
      <c r="E17" s="33"/>
      <c r="F17" s="34"/>
    </row>
    <row r="18" spans="1:6" s="39" customFormat="1" ht="12.75">
      <c r="A18" s="46"/>
      <c r="B18" s="46"/>
      <c r="C18" s="46"/>
      <c r="D18" s="46"/>
      <c r="E18" s="46"/>
      <c r="F18" s="46"/>
    </row>
    <row r="19" spans="1:6" s="6" customFormat="1" ht="12.75">
      <c r="A19" s="34"/>
      <c r="B19" s="34"/>
      <c r="C19" s="34"/>
      <c r="D19" s="34"/>
      <c r="E19" s="33"/>
      <c r="F19" s="34"/>
    </row>
    <row r="20" spans="1:6" s="6" customFormat="1" ht="12.75">
      <c r="A20" s="34"/>
      <c r="B20" s="34"/>
      <c r="C20" s="34"/>
      <c r="D20" s="34"/>
      <c r="E20" s="33"/>
      <c r="F20" s="34"/>
    </row>
    <row r="21" spans="1:6" s="6" customFormat="1" ht="12.75">
      <c r="A21" s="34"/>
      <c r="B21" s="34"/>
      <c r="C21" s="34"/>
      <c r="D21" s="34"/>
      <c r="E21" s="33"/>
      <c r="F21" s="34"/>
    </row>
    <row r="22" spans="1:6" s="6" customFormat="1" ht="12.75">
      <c r="A22" s="46"/>
      <c r="B22" s="34"/>
      <c r="C22" s="34"/>
      <c r="D22" s="46"/>
      <c r="E22" s="46"/>
      <c r="F22" s="34"/>
    </row>
    <row r="23" spans="1:5" s="6" customFormat="1" ht="12.75">
      <c r="A23" s="32"/>
      <c r="B23" s="32"/>
      <c r="C23" s="32"/>
      <c r="D23" s="34"/>
      <c r="E23" s="34"/>
    </row>
    <row r="24" spans="1:5" s="6" customFormat="1" ht="12.75">
      <c r="A24" s="32"/>
      <c r="B24" s="32"/>
      <c r="C24" s="32"/>
      <c r="D24" s="34"/>
      <c r="E24" s="34"/>
    </row>
    <row r="25" spans="1:5" s="6" customFormat="1" ht="12.75">
      <c r="A25" s="40"/>
      <c r="B25" s="32"/>
      <c r="C25" s="32"/>
      <c r="D25" s="34"/>
      <c r="E25" s="34"/>
    </row>
    <row r="26" spans="1:5" s="6" customFormat="1" ht="12.75">
      <c r="A26" s="40"/>
      <c r="B26" s="32"/>
      <c r="C26" s="32"/>
      <c r="D26" s="34"/>
      <c r="E26" s="34"/>
    </row>
    <row r="27" spans="1:5" s="6" customFormat="1" ht="12.75">
      <c r="A27" s="35"/>
      <c r="B27" s="32"/>
      <c r="C27" s="32"/>
      <c r="D27" s="34"/>
      <c r="E27" s="34"/>
    </row>
    <row r="28" spans="1:5" s="6" customFormat="1" ht="12.75">
      <c r="A28" s="32"/>
      <c r="B28" s="32"/>
      <c r="C28" s="32"/>
      <c r="D28" s="34"/>
      <c r="E28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Ing. arch. Schnirch, Ing. Kynčilová</Manager>
  <Company>MMR - OŘOS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Jiřík</cp:lastModifiedBy>
  <cp:lastPrinted>2005-11-24T10:51:04Z</cp:lastPrinted>
  <dcterms:created xsi:type="dcterms:W3CDTF">2000-04-10T10:46:44Z</dcterms:created>
  <dcterms:modified xsi:type="dcterms:W3CDTF">2006-07-06T09:09:55Z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1710076950</vt:i4>
  </property>
  <property fmtid="{D5CDD505-2E9C-101B-9397-08002B2CF9AE}" pid="3" name="_EmailSubject">
    <vt:lpwstr>Připomínky k ELZE</vt:lpwstr>
  </property>
  <property fmtid="{D5CDD505-2E9C-101B-9397-08002B2CF9AE}" pid="4" name="_AuthorEmailDisplayName">
    <vt:lpwstr>Kynčilová Lenka</vt:lpwstr>
  </property>
  <property fmtid="{D5CDD505-2E9C-101B-9397-08002B2CF9AE}" pid="5" name="_PreviousAdHocReviewCycleID">
    <vt:i4>1406076883</vt:i4>
  </property>
  <property fmtid="{D5CDD505-2E9C-101B-9397-08002B2CF9AE}" pid="6" name="_ReviewingToolsShownOnce">
    <vt:lpwstr/>
  </property>
  <property fmtid="{D5CDD505-2E9C-101B-9397-08002B2CF9AE}" pid="7" name="Číslo dokumentu">
    <vt:lpwstr>Verze pro 2. kolo výzvy</vt:lpwstr>
  </property>
  <property fmtid="{D5CDD505-2E9C-101B-9397-08002B2CF9AE}" pid="8" name="Datum dokončení">
    <vt:lpwstr>1.10.2004</vt:lpwstr>
  </property>
</Properties>
</file>